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<sst xmlns="http://schemas.openxmlformats.org/spreadsheetml/2006/main" count="55" uniqueCount="54">
  <si>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Код доходов</t>
  </si>
  <si>
    <t>Наименование доходов</t>
  </si>
  <si>
    <t>НАЛОГОВЫЕ И НЕНАЛОГОВЫЕ ДОХОДЫ</t>
  </si>
  <si>
    <t>НАЛОГОВЫЕ ДОХОДЫ:</t>
  </si>
  <si>
    <t>В том числе:</t>
  </si>
  <si>
    <t>-налог на доходы физических лиц с доходов, облагаемых по налоговой ставке,установленной пунктом 1 ст.224 налогового кодекса РФ</t>
  </si>
  <si>
    <t>Налог на имущество физических лиц зачисляемый в бюджеты поселений</t>
  </si>
  <si>
    <t>НЕНАЛОГОВЫЕ ДОХОДЫ</t>
  </si>
  <si>
    <t>380</t>
  </si>
  <si>
    <t>11105011100000120</t>
  </si>
  <si>
    <t xml:space="preserve">Арендная плата за земли сельхозназначения </t>
  </si>
  <si>
    <t>130</t>
  </si>
  <si>
    <t>Арендная плата за имущество</t>
  </si>
  <si>
    <t>Всего    собственных доходов:</t>
  </si>
  <si>
    <t>20200000000000000</t>
  </si>
  <si>
    <t>БЕЗВОЗМЕЗДНЫЕ ПЕРЕЧИСЛЕНИЯ  ОТ ДРУГИХ БЮДЖЕТОВ БЮДЖЕТНОЙ СИСТЕМЫ РФ (Финансовая помощь)</t>
  </si>
  <si>
    <t>Субвенции на осуществление  полномочий  по первичному воинскому учету</t>
  </si>
  <si>
    <t>Дотации бюджетам поселений на выравнивание уровня бюджетной обеспеченности(республиканский фонд финансовой поддержки)</t>
  </si>
  <si>
    <t>Дотации бюджетам поселений на выравнивание уровня бюджетной обеспеченности (районный фонд финансовой поддержки поселений)</t>
  </si>
  <si>
    <t>ВСЕГО ДОХОДОВ:</t>
  </si>
  <si>
    <t>% исполн.</t>
  </si>
  <si>
    <t>Доходы от уплаты акцизов, на дизельное топливо зачисляемые в консолидированные бюджеты субъектов РФ</t>
  </si>
  <si>
    <t>Доходы от уплаты акцизов, на моторные для дизельных и (или) карбюраторных (инжекторных) двигателей зачисляемые в консолидированные бюджеты субъектов РФ</t>
  </si>
  <si>
    <t>Доходы от уплаты акцизов, на автомобильный бензин, производимый на территории Российской Федерации, зачисляемые в консолидированные бюджеты субъектов РФ</t>
  </si>
  <si>
    <t>Доходы от уплаты акцизов, на прямогонный бензин ,производимый на территории Российской Федерации,  зачисляемые в консолидированные бюджеты субъектов РФ</t>
  </si>
  <si>
    <t>18210102010011000110</t>
  </si>
  <si>
    <t>10010302240010000110</t>
  </si>
  <si>
    <t>10010302250010000110</t>
  </si>
  <si>
    <t>10010302260010000110</t>
  </si>
  <si>
    <t>Единый Сельхозналог</t>
  </si>
  <si>
    <t>18210503010011000110</t>
  </si>
  <si>
    <t>70311105035100000120</t>
  </si>
  <si>
    <t>18210601030101000110 18210601030102000110</t>
  </si>
  <si>
    <t>70320201001100033151</t>
  </si>
  <si>
    <t>70320201001100034151</t>
  </si>
  <si>
    <t>70320203015100000151</t>
  </si>
  <si>
    <t>Исполнение доходов в бюджет  сельского   поселения Лечинкай Чегемского муниципального района Кабардино-Балкарской Республики</t>
  </si>
  <si>
    <t>остаток на 01.01.2014 г.</t>
  </si>
  <si>
    <t>18210606033101000110</t>
  </si>
  <si>
    <t>Земельный налог с организации,обладающих земельным участком,расположенным в границах поселений</t>
  </si>
  <si>
    <t>Земельный налог с физических лиц,обладающих земельным участком,расположенным в границах поселений</t>
  </si>
  <si>
    <t>18210606043101000110</t>
  </si>
  <si>
    <t>заложено по смете доходов на 2017 г.</t>
  </si>
  <si>
    <t xml:space="preserve">10010302230010000110   </t>
  </si>
  <si>
    <t>70311701050100000180</t>
  </si>
  <si>
    <t>аренда на имущество</t>
  </si>
  <si>
    <t>Глава местной администрации</t>
  </si>
  <si>
    <t>гл.бухгалтер</t>
  </si>
  <si>
    <t>Хагажеев Х.Р.</t>
  </si>
  <si>
    <t>Кибишева Р.М.</t>
  </si>
  <si>
    <t>остаток на 01.01.2016г. 1643729,10(759575,31-ДФ884153,79)</t>
  </si>
  <si>
    <t xml:space="preserve"> за 2 полугодие  2017 года</t>
  </si>
  <si>
    <t>план за 2 полугодие 2017г.</t>
  </si>
  <si>
    <t>исполнение за  2 полугодие 2017г.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</si>
</sst>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2" fontId="3" fillId="0" borderId="10" xfId="0" applyNumberFormat="1" applyFont="1" applyBorder="1" applyAlignment="1">
      <alignment vertical="justify" wrapText="1"/>
    </xf>
    <xf numFmtId="2" fontId="3" fillId="0" borderId="10" xfId="0" applyNumberFormat="1" applyFont="1" applyBorder="1" applyAlignment="1">
      <alignment vertical="justify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vertical="justify"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vertical="justify"/>
    </xf>
    <xf numFmtId="0" fontId="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2" fontId="6" fillId="0" borderId="10" xfId="0" applyNumberFormat="1" applyFont="1" applyBorder="1" applyAlignment="1">
      <alignment vertical="justify"/>
    </xf>
    <xf numFmtId="49" fontId="5" fillId="0" borderId="11" xfId="0" applyNumberFormat="1" applyFont="1" applyBorder="1" applyAlignment="1">
      <alignment vertical="top" wrapText="1"/>
    </xf>
    <xf numFmtId="2" fontId="7" fillId="0" borderId="11" xfId="0" applyNumberFormat="1" applyFont="1" applyBorder="1" applyAlignment="1">
      <alignment vertical="justify"/>
    </xf>
    <xf numFmtId="2" fontId="4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B1">
      <selection activeCell="K29" sqref="K29:Q29"/>
    </sheetView>
  </sheetViews>
  <sheetFormatPr defaultColWidth="9.00390625" defaultRowHeight="12.75"/>
  <cols>
    <col min="1" max="1" width="0.875" style="0" hidden="1" customWidth="1"/>
    <col min="2" max="2" width="19.625" style="0" customWidth="1"/>
    <col min="3" max="3" width="28.25390625" style="0" customWidth="1"/>
    <col min="4" max="5" width="11.00390625" style="0" customWidth="1"/>
    <col min="6" max="6" width="13.25390625" style="0" customWidth="1"/>
    <col min="7" max="7" width="10.875" style="0" customWidth="1"/>
  </cols>
  <sheetData>
    <row r="1" spans="2:7" ht="27" customHeight="1">
      <c r="B1" s="32"/>
      <c r="C1" s="32"/>
      <c r="D1" s="32"/>
      <c r="E1" s="32"/>
      <c r="F1" s="32"/>
      <c r="G1" s="32"/>
    </row>
    <row r="2" spans="1:6" ht="58.5" customHeight="1">
      <c r="A2" s="30" t="s">
        <v>36</v>
      </c>
      <c r="B2" s="30"/>
      <c r="C2" s="30"/>
      <c r="D2" s="30"/>
      <c r="E2" s="30"/>
      <c r="F2" s="30"/>
    </row>
    <row r="3" spans="2:5" ht="16.5" customHeight="1">
      <c r="B3" s="31" t="s">
        <v>51</v>
      </c>
      <c r="C3" s="31"/>
      <c r="D3" s="31"/>
      <c r="E3" s="26"/>
    </row>
    <row r="4" spans="2:7" ht="68.25" customHeight="1">
      <c r="B4" s="3" t="s">
        <v>0</v>
      </c>
      <c r="C4" s="3" t="s">
        <v>1</v>
      </c>
      <c r="D4" s="4" t="s">
        <v>42</v>
      </c>
      <c r="E4" s="4" t="s">
        <v>52</v>
      </c>
      <c r="F4" s="12" t="s">
        <v>53</v>
      </c>
      <c r="G4" s="12" t="s">
        <v>20</v>
      </c>
    </row>
    <row r="5" spans="2:7" ht="28.5" customHeight="1">
      <c r="B5" s="3"/>
      <c r="C5" s="3" t="s">
        <v>2</v>
      </c>
      <c r="D5" s="14">
        <f>D7+D20</f>
        <v>3147488.47</v>
      </c>
      <c r="E5" s="14">
        <f>D5/2</f>
        <v>1573744.235</v>
      </c>
      <c r="F5" s="1">
        <f>F7+F20</f>
        <v>1494779.33</v>
      </c>
      <c r="G5" s="8">
        <f>F5*100/E5</f>
        <v>94.9823546136771</v>
      </c>
    </row>
    <row r="6" spans="2:7" ht="40.5" customHeight="1">
      <c r="B6" s="3"/>
      <c r="C6" s="3" t="s">
        <v>50</v>
      </c>
      <c r="D6" s="14"/>
      <c r="E6" s="14"/>
      <c r="F6" s="1"/>
      <c r="G6" s="2"/>
    </row>
    <row r="7" spans="2:7" ht="20.25" customHeight="1">
      <c r="B7" s="3"/>
      <c r="C7" s="3" t="s">
        <v>3</v>
      </c>
      <c r="D7" s="14">
        <f>D9+D10+D11+D12+D13+D14+D15+D16+D17</f>
        <v>2860988.47</v>
      </c>
      <c r="E7" s="14">
        <f aca="true" t="shared" si="0" ref="E7:E29">D7/2</f>
        <v>1430494.235</v>
      </c>
      <c r="F7" s="14">
        <f>F9+F10+F11+F12+F13+F14+F15+F16+F17</f>
        <v>1293459.33</v>
      </c>
      <c r="G7" s="8">
        <f aca="true" t="shared" si="1" ref="G7:G29">F7*100/E7</f>
        <v>90.42045038370951</v>
      </c>
    </row>
    <row r="8" spans="2:7" ht="12.75">
      <c r="B8" s="3"/>
      <c r="C8" s="3" t="s">
        <v>4</v>
      </c>
      <c r="D8" s="14"/>
      <c r="E8" s="14"/>
      <c r="F8" s="5"/>
      <c r="G8" s="8"/>
    </row>
    <row r="9" spans="2:7" ht="68.25" customHeight="1" thickBot="1">
      <c r="B9" s="6" t="s">
        <v>25</v>
      </c>
      <c r="C9" s="7" t="s">
        <v>5</v>
      </c>
      <c r="D9" s="13">
        <v>347500</v>
      </c>
      <c r="E9" s="14">
        <f t="shared" si="0"/>
        <v>173750</v>
      </c>
      <c r="F9" s="13">
        <v>183372.08</v>
      </c>
      <c r="G9" s="8">
        <f t="shared" si="1"/>
        <v>105.53788776978418</v>
      </c>
    </row>
    <row r="10" spans="2:7" ht="54.75" customHeight="1" thickBot="1">
      <c r="B10" s="6" t="s">
        <v>43</v>
      </c>
      <c r="C10" s="16" t="s">
        <v>21</v>
      </c>
      <c r="D10" s="13">
        <v>634453.36</v>
      </c>
      <c r="E10" s="14">
        <f t="shared" si="0"/>
        <v>317226.68</v>
      </c>
      <c r="F10" s="13">
        <v>369671.87</v>
      </c>
      <c r="G10" s="8">
        <f t="shared" si="1"/>
        <v>116.53240200351371</v>
      </c>
    </row>
    <row r="11" spans="2:7" ht="78.75" customHeight="1" thickBot="1">
      <c r="B11" s="6" t="s">
        <v>26</v>
      </c>
      <c r="C11" s="17" t="s">
        <v>22</v>
      </c>
      <c r="D11" s="13">
        <v>6319.65</v>
      </c>
      <c r="E11" s="14">
        <f t="shared" si="0"/>
        <v>3159.825</v>
      </c>
      <c r="F11" s="13">
        <v>4017.85</v>
      </c>
      <c r="G11" s="8">
        <f t="shared" si="1"/>
        <v>127.15419366578845</v>
      </c>
    </row>
    <row r="12" spans="2:7" ht="93.75" customHeight="1" thickBot="1">
      <c r="B12" s="6" t="s">
        <v>27</v>
      </c>
      <c r="C12" s="17" t="s">
        <v>23</v>
      </c>
      <c r="D12" s="13">
        <v>1344014.98</v>
      </c>
      <c r="E12" s="14">
        <f t="shared" si="0"/>
        <v>672007.49</v>
      </c>
      <c r="F12" s="13">
        <v>637371.47</v>
      </c>
      <c r="G12" s="8">
        <f t="shared" si="1"/>
        <v>94.84588780401837</v>
      </c>
    </row>
    <row r="13" spans="2:7" ht="89.25" customHeight="1" thickBot="1">
      <c r="B13" s="6" t="s">
        <v>28</v>
      </c>
      <c r="C13" s="17" t="s">
        <v>24</v>
      </c>
      <c r="D13" s="13">
        <v>-126899.52</v>
      </c>
      <c r="E13" s="14">
        <f t="shared" si="0"/>
        <v>-63449.76</v>
      </c>
      <c r="F13" s="13">
        <v>-74982.07</v>
      </c>
      <c r="G13" s="8">
        <f t="shared" si="1"/>
        <v>118.17549822095467</v>
      </c>
    </row>
    <row r="14" spans="2:7" ht="34.5" customHeight="1">
      <c r="B14" s="6" t="s">
        <v>30</v>
      </c>
      <c r="C14" s="7" t="s">
        <v>29</v>
      </c>
      <c r="D14" s="13">
        <v>63300</v>
      </c>
      <c r="E14" s="14">
        <f t="shared" si="0"/>
        <v>31650</v>
      </c>
      <c r="F14" s="13">
        <v>37334.85</v>
      </c>
      <c r="G14" s="8">
        <f t="shared" si="1"/>
        <v>117.96161137440758</v>
      </c>
    </row>
    <row r="15" spans="2:7" ht="44.25" customHeight="1">
      <c r="B15" s="6" t="s">
        <v>32</v>
      </c>
      <c r="C15" s="7" t="s">
        <v>6</v>
      </c>
      <c r="D15" s="13">
        <v>246400</v>
      </c>
      <c r="E15" s="14">
        <f t="shared" si="0"/>
        <v>123200</v>
      </c>
      <c r="F15" s="13">
        <v>8983.37</v>
      </c>
      <c r="G15" s="8">
        <f t="shared" si="1"/>
        <v>7.29169642857143</v>
      </c>
    </row>
    <row r="16" spans="2:7" ht="66" customHeight="1">
      <c r="B16" s="6" t="s">
        <v>38</v>
      </c>
      <c r="C16" s="7" t="s">
        <v>39</v>
      </c>
      <c r="D16" s="13">
        <v>121600</v>
      </c>
      <c r="E16" s="14">
        <f t="shared" si="0"/>
        <v>60800</v>
      </c>
      <c r="F16" s="13">
        <v>75858.65</v>
      </c>
      <c r="G16" s="8">
        <f t="shared" si="1"/>
        <v>124.76751644736841</v>
      </c>
    </row>
    <row r="17" spans="2:7" ht="63.75" customHeight="1">
      <c r="B17" s="6" t="s">
        <v>41</v>
      </c>
      <c r="C17" s="7" t="s">
        <v>40</v>
      </c>
      <c r="D17" s="13">
        <v>224300</v>
      </c>
      <c r="E17" s="14">
        <f t="shared" si="0"/>
        <v>112150</v>
      </c>
      <c r="F17" s="13">
        <v>51831.26</v>
      </c>
      <c r="G17" s="8">
        <f t="shared" si="1"/>
        <v>46.216014266607225</v>
      </c>
    </row>
    <row r="18" spans="2:7" ht="12.75" hidden="1">
      <c r="B18" s="3"/>
      <c r="C18" s="3" t="s">
        <v>7</v>
      </c>
      <c r="D18" s="14" t="s">
        <v>8</v>
      </c>
      <c r="E18" s="14">
        <f t="shared" si="0"/>
        <v>190</v>
      </c>
      <c r="F18" s="14" t="e">
        <f>#REF!/4</f>
        <v>#REF!</v>
      </c>
      <c r="G18" s="8" t="e">
        <f t="shared" si="1"/>
        <v>#REF!</v>
      </c>
    </row>
    <row r="19" spans="2:7" ht="25.5" hidden="1">
      <c r="B19" s="3" t="s">
        <v>9</v>
      </c>
      <c r="C19" s="3" t="s">
        <v>10</v>
      </c>
      <c r="D19" s="13" t="s">
        <v>11</v>
      </c>
      <c r="E19" s="14">
        <f t="shared" si="0"/>
        <v>65</v>
      </c>
      <c r="F19" s="14" t="e">
        <f>#REF!/4</f>
        <v>#REF!</v>
      </c>
      <c r="G19" s="8" t="e">
        <f t="shared" si="1"/>
        <v>#REF!</v>
      </c>
    </row>
    <row r="20" spans="2:7" ht="23.25" customHeight="1">
      <c r="B20" s="3"/>
      <c r="C20" s="3" t="s">
        <v>7</v>
      </c>
      <c r="D20" s="14">
        <f>D21</f>
        <v>286500</v>
      </c>
      <c r="E20" s="14">
        <f t="shared" si="0"/>
        <v>143250</v>
      </c>
      <c r="F20" s="14">
        <f>F21</f>
        <v>201320</v>
      </c>
      <c r="G20" s="8">
        <f t="shared" si="1"/>
        <v>140.53752181500872</v>
      </c>
    </row>
    <row r="21" spans="2:7" ht="26.25" customHeight="1">
      <c r="B21" s="6" t="s">
        <v>31</v>
      </c>
      <c r="C21" s="7" t="s">
        <v>12</v>
      </c>
      <c r="D21" s="13">
        <v>286500</v>
      </c>
      <c r="E21" s="14">
        <f t="shared" si="0"/>
        <v>143250</v>
      </c>
      <c r="F21" s="13">
        <v>201320</v>
      </c>
      <c r="G21" s="8">
        <f t="shared" si="1"/>
        <v>140.53752181500872</v>
      </c>
    </row>
    <row r="22" spans="2:8" ht="31.5" customHeight="1">
      <c r="B22" s="7"/>
      <c r="C22" s="7" t="s">
        <v>13</v>
      </c>
      <c r="D22" s="14">
        <f>D7+D20</f>
        <v>3147488.47</v>
      </c>
      <c r="E22" s="14">
        <f t="shared" si="0"/>
        <v>1573744.235</v>
      </c>
      <c r="F22" s="14">
        <f>F7+F20</f>
        <v>1494779.33</v>
      </c>
      <c r="G22" s="8">
        <f t="shared" si="1"/>
        <v>94.9823546136771</v>
      </c>
      <c r="H22" s="15"/>
    </row>
    <row r="23" spans="2:8" ht="52.5" customHeight="1">
      <c r="B23" s="3" t="s">
        <v>14</v>
      </c>
      <c r="C23" s="3" t="s">
        <v>15</v>
      </c>
      <c r="D23" s="14">
        <f>D24+D25+D26</f>
        <v>3665990.4699999997</v>
      </c>
      <c r="E23" s="14">
        <f t="shared" si="0"/>
        <v>1832995.2349999999</v>
      </c>
      <c r="F23" s="14">
        <f>F24+F25+F26</f>
        <v>266372.33</v>
      </c>
      <c r="G23" s="8">
        <f t="shared" si="1"/>
        <v>14.53207978470277</v>
      </c>
      <c r="H23" s="15"/>
    </row>
    <row r="24" spans="2:8" ht="52.5" customHeight="1">
      <c r="B24" s="6" t="s">
        <v>33</v>
      </c>
      <c r="C24" s="7" t="s">
        <v>18</v>
      </c>
      <c r="D24" s="13">
        <v>3329200</v>
      </c>
      <c r="E24" s="14">
        <f t="shared" si="0"/>
        <v>1664600</v>
      </c>
      <c r="F24" s="18">
        <v>0</v>
      </c>
      <c r="G24" s="8">
        <f t="shared" si="1"/>
        <v>0</v>
      </c>
      <c r="H24" s="15"/>
    </row>
    <row r="25" spans="2:8" ht="52.5" customHeight="1">
      <c r="B25" s="6" t="s">
        <v>34</v>
      </c>
      <c r="C25" s="7" t="s">
        <v>17</v>
      </c>
      <c r="D25" s="13">
        <v>195954.19</v>
      </c>
      <c r="E25" s="14">
        <f t="shared" si="0"/>
        <v>97977.095</v>
      </c>
      <c r="F25" s="18">
        <v>195954.19</v>
      </c>
      <c r="G25" s="8">
        <f t="shared" si="1"/>
        <v>200</v>
      </c>
      <c r="H25" s="15"/>
    </row>
    <row r="26" spans="2:7" ht="43.5" customHeight="1">
      <c r="B26" s="6" t="s">
        <v>35</v>
      </c>
      <c r="C26" s="7" t="s">
        <v>16</v>
      </c>
      <c r="D26" s="13">
        <v>140836.28</v>
      </c>
      <c r="E26" s="14">
        <f t="shared" si="0"/>
        <v>70418.14</v>
      </c>
      <c r="F26" s="18">
        <v>70418.14</v>
      </c>
      <c r="G26" s="8">
        <f t="shared" si="1"/>
        <v>100</v>
      </c>
    </row>
    <row r="27" spans="2:7" ht="26.25" customHeight="1">
      <c r="B27" s="6" t="s">
        <v>44</v>
      </c>
      <c r="C27" s="6" t="s">
        <v>45</v>
      </c>
      <c r="D27" s="20"/>
      <c r="E27" s="14"/>
      <c r="F27" s="20"/>
      <c r="G27" s="8"/>
    </row>
    <row r="28" spans="2:7" ht="26.25" customHeight="1">
      <c r="B28" s="19"/>
      <c r="C28" s="9" t="s">
        <v>37</v>
      </c>
      <c r="D28" s="20"/>
      <c r="E28" s="14"/>
      <c r="F28" s="20"/>
      <c r="G28" s="8"/>
    </row>
    <row r="29" spans="2:15" ht="15" customHeight="1">
      <c r="B29" s="7"/>
      <c r="C29" s="3" t="s">
        <v>19</v>
      </c>
      <c r="D29" s="14">
        <f>D22+D23+D27+D28</f>
        <v>6813478.9399999995</v>
      </c>
      <c r="E29" s="14">
        <f t="shared" si="0"/>
        <v>3406739.4699999997</v>
      </c>
      <c r="F29" s="14">
        <f>F22+F23+F27+F28</f>
        <v>1761151.6600000001</v>
      </c>
      <c r="G29" s="8">
        <f t="shared" si="1"/>
        <v>51.69610636530419</v>
      </c>
      <c r="K29" s="29"/>
      <c r="L29" s="29"/>
      <c r="M29" s="29"/>
      <c r="N29" s="29"/>
      <c r="O29" s="27"/>
    </row>
    <row r="30" spans="2:7" ht="15" customHeight="1">
      <c r="B30" s="23"/>
      <c r="C30" s="24"/>
      <c r="D30" s="21"/>
      <c r="E30" s="21"/>
      <c r="F30" s="21"/>
      <c r="G30" s="22"/>
    </row>
    <row r="31" spans="2:7" ht="19.5" customHeight="1">
      <c r="B31" s="33" t="s">
        <v>46</v>
      </c>
      <c r="C31" s="33"/>
      <c r="D31" s="34" t="s">
        <v>48</v>
      </c>
      <c r="E31" s="34"/>
      <c r="F31" s="34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25" t="s">
        <v>47</v>
      </c>
      <c r="C33" s="11"/>
      <c r="D33" s="28" t="s">
        <v>49</v>
      </c>
      <c r="E33" s="28"/>
      <c r="F33" s="28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</sheetData>
  <sheetProtection/>
  <mergeCells count="8">
    <mergeCell ref="D33:F33"/>
    <mergeCell ref="K29:L29"/>
    <mergeCell ref="M29:N29"/>
    <mergeCell ref="A2:F2"/>
    <mergeCell ref="B3:D3"/>
    <mergeCell ref="B1:G1"/>
    <mergeCell ref="B31:C31"/>
    <mergeCell ref="D31:F31"/>
  </mergeCells>
  <printOptions/>
  <pageMargins left="0.57" right="0.38" top="0.48" bottom="1.25" header="0.5" footer="1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например. Андрей</cp:lastModifiedBy>
  <cp:lastPrinted>2017-07-19T09:40:12Z</cp:lastPrinted>
  <dcterms:created xsi:type="dcterms:W3CDTF">2011-07-14T04:35:02Z</dcterms:created>
  <dcterms:modified xsi:type="dcterms:W3CDTF">2017-08-03T18:12:33Z</dcterms:modified>
  <cp:category/>
  <cp:version/>
  <cp:contentType/>
  <cp:contentStatus/>
</cp:coreProperties>
</file>